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Overview" sheetId="1" r:id="rId1"/>
    <sheet name="(b0,b1)=(-2,2)" sheetId="2" r:id="rId2"/>
    <sheet name="(b0,b1)=(-2,3)" sheetId="3" r:id="rId3"/>
  </sheets>
  <definedNames>
    <definedName name="solver_adj" localSheetId="1" hidden="1">'(b0,b1)=(-2,2)'!$B$2:$B$3</definedName>
    <definedName name="solver_adj" localSheetId="2" hidden="1">'(b0,b1)=(-2,3)'!$B$2:$B$3</definedName>
    <definedName name="solver_adj" localSheetId="0" hidden="1">'Overview'!$B$2:$B$3</definedName>
    <definedName name="solver_cvg" localSheetId="1" hidden="1">0.0001</definedName>
    <definedName name="solver_cvg" localSheetId="2" hidden="1">0.0001</definedName>
    <definedName name="solver_cvg" localSheetId="0" hidden="1">0.0001</definedName>
    <definedName name="solver_drv" localSheetId="1" hidden="1">1</definedName>
    <definedName name="solver_drv" localSheetId="2" hidden="1">1</definedName>
    <definedName name="solver_drv" localSheetId="0" hidden="1">1</definedName>
    <definedName name="solver_est" localSheetId="1" hidden="1">1</definedName>
    <definedName name="solver_est" localSheetId="2" hidden="1">1</definedName>
    <definedName name="solver_est" localSheetId="0" hidden="1">1</definedName>
    <definedName name="solver_itr" localSheetId="1" hidden="1">100</definedName>
    <definedName name="solver_itr" localSheetId="2" hidden="1">100</definedName>
    <definedName name="solver_itr" localSheetId="0" hidden="1">100</definedName>
    <definedName name="solver_lhs1" localSheetId="1" hidden="1">'(b0,b1)=(-2,2)'!$B$2:$B$3</definedName>
    <definedName name="solver_lhs1" localSheetId="2" hidden="1">'(b0,b1)=(-2,3)'!$B$2:$B$3</definedName>
    <definedName name="solver_lhs1" localSheetId="0" hidden="1">'Overview'!$B$2:$B$3</definedName>
    <definedName name="solver_lin" localSheetId="1" hidden="1">2</definedName>
    <definedName name="solver_lin" localSheetId="2" hidden="1">2</definedName>
    <definedName name="solver_lin" localSheetId="0" hidden="1">2</definedName>
    <definedName name="solver_neg" localSheetId="1" hidden="1">2</definedName>
    <definedName name="solver_neg" localSheetId="2" hidden="1">2</definedName>
    <definedName name="solver_neg" localSheetId="0" hidden="1">2</definedName>
    <definedName name="solver_num" localSheetId="1" hidden="1">1</definedName>
    <definedName name="solver_num" localSheetId="2" hidden="1">1</definedName>
    <definedName name="solver_num" localSheetId="0" hidden="1">1</definedName>
    <definedName name="solver_nwt" localSheetId="1" hidden="1">1</definedName>
    <definedName name="solver_nwt" localSheetId="2" hidden="1">1</definedName>
    <definedName name="solver_nwt" localSheetId="0" hidden="1">1</definedName>
    <definedName name="solver_opt" localSheetId="1" hidden="1">'(b0,b1)=(-2,2)'!$A$18</definedName>
    <definedName name="solver_opt" localSheetId="2" hidden="1">'(b0,b1)=(-2,3)'!$A$18</definedName>
    <definedName name="solver_opt" localSheetId="0" hidden="1">'Overview'!$A$23</definedName>
    <definedName name="solver_pre" localSheetId="1" hidden="1">0.000001</definedName>
    <definedName name="solver_pre" localSheetId="2" hidden="1">0.000001</definedName>
    <definedName name="solver_pre" localSheetId="0" hidden="1">0.000001</definedName>
    <definedName name="solver_rel1" localSheetId="1" hidden="1">3</definedName>
    <definedName name="solver_rel1" localSheetId="2" hidden="1">3</definedName>
    <definedName name="solver_rel1" localSheetId="0" hidden="1">3</definedName>
    <definedName name="solver_rhs1" localSheetId="1" hidden="1">0</definedName>
    <definedName name="solver_rhs1" localSheetId="2" hidden="1">0</definedName>
    <definedName name="solver_rhs1" localSheetId="0" hidden="1">0</definedName>
    <definedName name="solver_scl" localSheetId="1" hidden="1">2</definedName>
    <definedName name="solver_scl" localSheetId="2" hidden="1">2</definedName>
    <definedName name="solver_scl" localSheetId="0" hidden="1">2</definedName>
    <definedName name="solver_sho" localSheetId="1" hidden="1">2</definedName>
    <definedName name="solver_sho" localSheetId="2" hidden="1">2</definedName>
    <definedName name="solver_sho" localSheetId="0" hidden="1">2</definedName>
    <definedName name="solver_tim" localSheetId="1" hidden="1">100</definedName>
    <definedName name="solver_tim" localSheetId="2" hidden="1">100</definedName>
    <definedName name="solver_tim" localSheetId="0" hidden="1">100</definedName>
    <definedName name="solver_tol" localSheetId="1" hidden="1">0.05</definedName>
    <definedName name="solver_tol" localSheetId="2" hidden="1">0.05</definedName>
    <definedName name="solver_tol" localSheetId="0" hidden="1">0.05</definedName>
    <definedName name="solver_typ" localSheetId="1" hidden="1">1</definedName>
    <definedName name="solver_typ" localSheetId="2" hidden="1">1</definedName>
    <definedName name="solver_typ" localSheetId="0" hidden="1">1</definedName>
    <definedName name="solver_val" localSheetId="1" hidden="1">0</definedName>
    <definedName name="solver_val" localSheetId="2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<sst xmlns="http://schemas.openxmlformats.org/spreadsheetml/2006/main" count="35" uniqueCount="17">
  <si>
    <t>Design matrix D</t>
  </si>
  <si>
    <t>|M|</t>
  </si>
  <si>
    <r>
      <t>x</t>
    </r>
    <r>
      <rPr>
        <vertAlign val="subscript"/>
        <sz val="14"/>
        <rFont val="Times New Roman"/>
        <family val="1"/>
      </rPr>
      <t>2</t>
    </r>
  </si>
  <si>
    <r>
      <t>x</t>
    </r>
    <r>
      <rPr>
        <vertAlign val="subscript"/>
        <sz val="14"/>
        <rFont val="Times New Roman"/>
        <family val="1"/>
      </rPr>
      <t>1</t>
    </r>
  </si>
  <si>
    <r>
      <t>b</t>
    </r>
    <r>
      <rPr>
        <vertAlign val="subscript"/>
        <sz val="14"/>
        <rFont val="Arial"/>
        <family val="2"/>
      </rPr>
      <t>0</t>
    </r>
  </si>
  <si>
    <r>
      <t>b</t>
    </r>
    <r>
      <rPr>
        <vertAlign val="subscript"/>
        <sz val="14"/>
        <rFont val="Arial"/>
        <family val="2"/>
      </rPr>
      <t>1</t>
    </r>
  </si>
  <si>
    <r>
      <t>b</t>
    </r>
    <r>
      <rPr>
        <vertAlign val="subscript"/>
        <sz val="14"/>
        <rFont val="Arial"/>
        <family val="2"/>
      </rPr>
      <t>0</t>
    </r>
    <r>
      <rPr>
        <sz val="14"/>
        <rFont val="Arial"/>
        <family val="0"/>
      </rPr>
      <t>+</t>
    </r>
    <r>
      <rPr>
        <i/>
        <sz val="14"/>
        <rFont val="Symbol"/>
        <family val="1"/>
      </rPr>
      <t>b</t>
    </r>
    <r>
      <rPr>
        <vertAlign val="subscript"/>
        <sz val="14"/>
        <rFont val="Arial"/>
        <family val="2"/>
      </rPr>
      <t>1</t>
    </r>
    <r>
      <rPr>
        <i/>
        <sz val="14"/>
        <rFont val="Times New Roman"/>
        <family val="1"/>
      </rPr>
      <t>x</t>
    </r>
    <r>
      <rPr>
        <vertAlign val="subscript"/>
        <sz val="14"/>
        <rFont val="Arial"/>
        <family val="2"/>
      </rPr>
      <t>1</t>
    </r>
  </si>
  <si>
    <r>
      <t>b</t>
    </r>
    <r>
      <rPr>
        <vertAlign val="subscript"/>
        <sz val="14"/>
        <rFont val="Arial"/>
        <family val="2"/>
      </rPr>
      <t>0</t>
    </r>
    <r>
      <rPr>
        <sz val="14"/>
        <rFont val="Arial"/>
        <family val="0"/>
      </rPr>
      <t>+</t>
    </r>
    <r>
      <rPr>
        <i/>
        <sz val="14"/>
        <rFont val="Symbol"/>
        <family val="1"/>
      </rPr>
      <t>b</t>
    </r>
    <r>
      <rPr>
        <vertAlign val="subscript"/>
        <sz val="14"/>
        <rFont val="Arial"/>
        <family val="2"/>
      </rPr>
      <t>1</t>
    </r>
    <r>
      <rPr>
        <i/>
        <sz val="14"/>
        <rFont val="Times New Roman"/>
        <family val="1"/>
      </rPr>
      <t>x</t>
    </r>
    <r>
      <rPr>
        <vertAlign val="subscript"/>
        <sz val="14"/>
        <rFont val="Arial"/>
        <family val="2"/>
      </rPr>
      <t>2</t>
    </r>
  </si>
  <si>
    <r>
      <t>Information matrix first observation: M</t>
    </r>
    <r>
      <rPr>
        <vertAlign val="subscript"/>
        <sz val="14"/>
        <rFont val="Arial"/>
        <family val="2"/>
      </rPr>
      <t>1</t>
    </r>
  </si>
  <si>
    <r>
      <t>Information matrix second observation: M</t>
    </r>
    <r>
      <rPr>
        <vertAlign val="subscript"/>
        <sz val="14"/>
        <rFont val="Arial"/>
        <family val="2"/>
      </rPr>
      <t>2</t>
    </r>
  </si>
  <si>
    <t>Total information matrix: M</t>
  </si>
  <si>
    <t>Probability</t>
  </si>
  <si>
    <t>Total information matrix first set of betas</t>
  </si>
  <si>
    <t>Total information matrix second set of betas</t>
  </si>
  <si>
    <t>Bayesian optimality criterion: weighted determinant</t>
  </si>
  <si>
    <t>Best possible determinant for this parameter set</t>
  </si>
  <si>
    <t>Relative efficiency current design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</si>
</sst>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i/>
      <sz val="14"/>
      <name val="Times New Roman"/>
      <family val="1"/>
    </font>
    <font>
      <vertAlign val="subscript"/>
      <sz val="14"/>
      <name val="Times New Roman"/>
      <family val="1"/>
    </font>
    <font>
      <vertAlign val="subscript"/>
      <sz val="14"/>
      <name val="Arial"/>
      <family val="2"/>
    </font>
    <font>
      <i/>
      <sz val="14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00390625" style="1" bestFit="1" customWidth="1"/>
    <col min="2" max="3" width="9.140625" style="6" customWidth="1"/>
    <col min="4" max="16384" width="9.140625" style="1" customWidth="1"/>
  </cols>
  <sheetData>
    <row r="1" spans="1:2" ht="18">
      <c r="A1" s="1" t="s">
        <v>0</v>
      </c>
      <c r="B1" s="1"/>
    </row>
    <row r="2" spans="1:2" ht="20.25">
      <c r="A2" s="3" t="s">
        <v>3</v>
      </c>
      <c r="B2" s="1">
        <v>1</v>
      </c>
    </row>
    <row r="3" spans="1:2" ht="20.25">
      <c r="A3" s="3" t="s">
        <v>2</v>
      </c>
      <c r="B3" s="1">
        <v>2</v>
      </c>
    </row>
    <row r="5" spans="1:3" ht="21">
      <c r="A5" s="1" t="s">
        <v>11</v>
      </c>
      <c r="B5" s="5" t="s">
        <v>4</v>
      </c>
      <c r="C5" s="5" t="s">
        <v>5</v>
      </c>
    </row>
    <row r="6" spans="1:3" ht="18">
      <c r="A6" s="1">
        <v>0.5</v>
      </c>
      <c r="B6" s="6">
        <v>-2</v>
      </c>
      <c r="C6" s="6">
        <v>2</v>
      </c>
    </row>
    <row r="7" spans="1:3" ht="18">
      <c r="A7" s="1">
        <v>0.5</v>
      </c>
      <c r="B7" s="6">
        <v>-2</v>
      </c>
      <c r="C7" s="6">
        <v>3</v>
      </c>
    </row>
    <row r="9" ht="18">
      <c r="A9" s="1" t="s">
        <v>12</v>
      </c>
    </row>
    <row r="10" spans="1:3" ht="18">
      <c r="A10" s="2">
        <f>'(b0,b1)=(-2,2)'!A14</f>
        <v>0.3549935854035065</v>
      </c>
      <c r="B10" s="2">
        <f>'(b0,b1)=(-2,2)'!B14</f>
        <v>0.459987170807013</v>
      </c>
      <c r="C10" s="1"/>
    </row>
    <row r="11" spans="1:2" ht="18">
      <c r="A11" s="2">
        <f>'(b0,b1)=(-2,2)'!A15</f>
        <v>0.459987170807013</v>
      </c>
      <c r="B11" s="2">
        <f>'(b0,b1)=(-2,2)'!B15</f>
        <v>0.669974341614026</v>
      </c>
    </row>
    <row r="13" ht="18">
      <c r="A13" s="2">
        <f>MDETERM(A10:B11)</f>
        <v>0.026248396350876637</v>
      </c>
    </row>
    <row r="16" ht="18">
      <c r="A16" s="1" t="s">
        <v>13</v>
      </c>
    </row>
    <row r="17" spans="1:2" ht="18">
      <c r="A17" s="2">
        <f>'(b0,b1)=(-2,3)'!A14</f>
        <v>0.21427463945477296</v>
      </c>
      <c r="B17" s="2">
        <f>'(b0,b1)=(-2,3)'!B14</f>
        <v>0.2319373456680641</v>
      </c>
    </row>
    <row r="18" spans="1:2" ht="18">
      <c r="A18" s="2">
        <f>'(b0,b1)=(-2,3)'!A15</f>
        <v>0.2319373456680641</v>
      </c>
      <c r="B18" s="2">
        <f>'(b0,b1)=(-2,3)'!B15</f>
        <v>0.26726275809464634</v>
      </c>
    </row>
    <row r="20" ht="18">
      <c r="A20" s="2">
        <f>MDETERM(A17:B18)</f>
        <v>0.003472698814871499</v>
      </c>
    </row>
    <row r="22" ht="18">
      <c r="A22" s="1" t="s">
        <v>14</v>
      </c>
    </row>
    <row r="23" ht="18">
      <c r="A23" s="2">
        <f>A6*A13+A7*A20</f>
        <v>0.014860547582874068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B2" sqref="B2"/>
    </sheetView>
  </sheetViews>
  <sheetFormatPr defaultColWidth="9.140625" defaultRowHeight="12.75"/>
  <cols>
    <col min="1" max="1" width="12.28125" style="1" customWidth="1"/>
    <col min="2" max="6" width="9.140625" style="1" customWidth="1"/>
    <col min="7" max="7" width="13.140625" style="1" customWidth="1"/>
    <col min="8" max="16384" width="9.140625" style="1" customWidth="1"/>
  </cols>
  <sheetData>
    <row r="1" ht="18">
      <c r="A1" s="1" t="s">
        <v>0</v>
      </c>
    </row>
    <row r="2" spans="1:8" ht="21">
      <c r="A2" s="3" t="s">
        <v>3</v>
      </c>
      <c r="B2" s="1">
        <f>Overview!B2</f>
        <v>1</v>
      </c>
      <c r="D2" s="4" t="s">
        <v>4</v>
      </c>
      <c r="E2" s="1">
        <f>Overview!B6</f>
        <v>-2</v>
      </c>
      <c r="G2" s="4" t="s">
        <v>6</v>
      </c>
      <c r="H2" s="1">
        <f>E2+E3*B2</f>
        <v>0</v>
      </c>
    </row>
    <row r="3" spans="1:8" ht="21">
      <c r="A3" s="3" t="s">
        <v>2</v>
      </c>
      <c r="B3" s="1">
        <f>Overview!B3</f>
        <v>2</v>
      </c>
      <c r="D3" s="4" t="s">
        <v>5</v>
      </c>
      <c r="E3" s="1">
        <f>Overview!C6</f>
        <v>2</v>
      </c>
      <c r="G3" s="4" t="s">
        <v>7</v>
      </c>
      <c r="H3" s="1">
        <f>E2+E3*B3</f>
        <v>2</v>
      </c>
    </row>
    <row r="5" ht="21">
      <c r="A5" s="1" t="s">
        <v>8</v>
      </c>
    </row>
    <row r="6" spans="1:2" ht="18">
      <c r="A6" s="2">
        <f>EXP(H2)/(1+EXP(H2))^2</f>
        <v>0.25</v>
      </c>
      <c r="B6" s="1">
        <f>EXP(H2)*B2/(1+EXP(H2))^2</f>
        <v>0.25</v>
      </c>
    </row>
    <row r="7" spans="1:2" ht="18">
      <c r="A7" s="2">
        <f>B6</f>
        <v>0.25</v>
      </c>
      <c r="B7" s="1">
        <f>EXP(H2)*B2*B2/(1+EXP(H2))^2</f>
        <v>0.25</v>
      </c>
    </row>
    <row r="8" ht="18">
      <c r="A8" s="2"/>
    </row>
    <row r="9" ht="21">
      <c r="A9" s="1" t="s">
        <v>9</v>
      </c>
    </row>
    <row r="10" spans="1:2" ht="18">
      <c r="A10" s="1">
        <f>EXP(H3)/(1+EXP(H3))^2</f>
        <v>0.10499358540350652</v>
      </c>
      <c r="B10" s="1">
        <f>EXP(H3)*B3/(1+EXP(H3))^2</f>
        <v>0.20998717080701304</v>
      </c>
    </row>
    <row r="11" spans="1:2" ht="18">
      <c r="A11" s="1">
        <f>B10</f>
        <v>0.20998717080701304</v>
      </c>
      <c r="B11" s="1">
        <f>EXP(H3)*B3*B3/(1+EXP(H3))^2</f>
        <v>0.4199743416140261</v>
      </c>
    </row>
    <row r="13" ht="18">
      <c r="A13" s="1" t="s">
        <v>10</v>
      </c>
    </row>
    <row r="14" spans="1:2" ht="18">
      <c r="A14" s="2">
        <f>A6+A10</f>
        <v>0.3549935854035065</v>
      </c>
      <c r="B14" s="1">
        <f>B6+B10</f>
        <v>0.459987170807013</v>
      </c>
    </row>
    <row r="15" spans="1:2" ht="18">
      <c r="A15" s="2">
        <f>A7+A11</f>
        <v>0.459987170807013</v>
      </c>
      <c r="B15" s="1">
        <f>B7+B11</f>
        <v>0.669974341614026</v>
      </c>
    </row>
    <row r="17" ht="18">
      <c r="A17" s="1" t="s">
        <v>1</v>
      </c>
    </row>
    <row r="18" ht="18">
      <c r="A18" s="2">
        <f>MDETERM(A14:B15)</f>
        <v>0.026248396350876637</v>
      </c>
    </row>
    <row r="20" ht="18">
      <c r="A20" s="1" t="s">
        <v>15</v>
      </c>
    </row>
    <row r="21" ht="18">
      <c r="A21" s="2">
        <v>0.050118494337357544</v>
      </c>
    </row>
    <row r="23" ht="18">
      <c r="A23" s="1" t="s">
        <v>16</v>
      </c>
    </row>
    <row r="24" ht="18">
      <c r="A24" s="7">
        <f>(A18/A21)^0.5</f>
        <v>0.7236896806810771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B3" sqref="B3"/>
    </sheetView>
  </sheetViews>
  <sheetFormatPr defaultColWidth="9.140625" defaultRowHeight="12.75"/>
  <cols>
    <col min="1" max="1" width="12.28125" style="1" customWidth="1"/>
    <col min="2" max="6" width="9.140625" style="1" customWidth="1"/>
    <col min="7" max="7" width="13.140625" style="1" customWidth="1"/>
    <col min="8" max="16384" width="9.140625" style="1" customWidth="1"/>
  </cols>
  <sheetData>
    <row r="1" ht="18">
      <c r="A1" s="1" t="s">
        <v>0</v>
      </c>
    </row>
    <row r="2" spans="1:8" ht="21">
      <c r="A2" s="3" t="s">
        <v>3</v>
      </c>
      <c r="B2" s="1">
        <f>Overview!B2</f>
        <v>1</v>
      </c>
      <c r="D2" s="4" t="s">
        <v>4</v>
      </c>
      <c r="E2" s="1">
        <f>Overview!B7</f>
        <v>-2</v>
      </c>
      <c r="G2" s="4" t="s">
        <v>6</v>
      </c>
      <c r="H2" s="1">
        <f>E2+E3*B2</f>
        <v>1</v>
      </c>
    </row>
    <row r="3" spans="1:8" ht="21">
      <c r="A3" s="3" t="s">
        <v>2</v>
      </c>
      <c r="B3" s="1">
        <f>Overview!B3</f>
        <v>2</v>
      </c>
      <c r="D3" s="4" t="s">
        <v>5</v>
      </c>
      <c r="E3" s="1">
        <f>Overview!C7</f>
        <v>3</v>
      </c>
      <c r="G3" s="4" t="s">
        <v>7</v>
      </c>
      <c r="H3" s="1">
        <f>E2+E3*B3</f>
        <v>4</v>
      </c>
    </row>
    <row r="5" ht="21">
      <c r="A5" s="1" t="s">
        <v>8</v>
      </c>
    </row>
    <row r="6" spans="1:2" ht="18">
      <c r="A6" s="2">
        <f>EXP(H2)/(1+EXP(H2))^2</f>
        <v>0.19661193324148185</v>
      </c>
      <c r="B6" s="1">
        <f>EXP(H2)*B2/(1+EXP(H2))^2</f>
        <v>0.19661193324148185</v>
      </c>
    </row>
    <row r="7" spans="1:2" ht="18">
      <c r="A7" s="2">
        <f>B6</f>
        <v>0.19661193324148185</v>
      </c>
      <c r="B7" s="1">
        <f>EXP(H2)*B2*B2/(1+EXP(H2))^2</f>
        <v>0.19661193324148185</v>
      </c>
    </row>
    <row r="8" ht="18">
      <c r="A8" s="2"/>
    </row>
    <row r="9" ht="21">
      <c r="A9" s="1" t="s">
        <v>9</v>
      </c>
    </row>
    <row r="10" spans="1:2" ht="18">
      <c r="A10" s="1">
        <f>EXP(H3)/(1+EXP(H3))^2</f>
        <v>0.017662706213291118</v>
      </c>
      <c r="B10" s="1">
        <f>EXP(H3)*B3/(1+EXP(H3))^2</f>
        <v>0.035325412426582235</v>
      </c>
    </row>
    <row r="11" spans="1:2" ht="18">
      <c r="A11" s="1">
        <f>B10</f>
        <v>0.035325412426582235</v>
      </c>
      <c r="B11" s="1">
        <f>EXP(H3)*B3*B3/(1+EXP(H3))^2</f>
        <v>0.07065082485316447</v>
      </c>
    </row>
    <row r="13" ht="18">
      <c r="A13" s="1" t="s">
        <v>10</v>
      </c>
    </row>
    <row r="14" spans="1:2" ht="18">
      <c r="A14" s="2">
        <f>A6+A10</f>
        <v>0.21427463945477296</v>
      </c>
      <c r="B14" s="1">
        <f>B6+B10</f>
        <v>0.2319373456680641</v>
      </c>
    </row>
    <row r="15" spans="1:2" ht="18">
      <c r="A15" s="2">
        <f>A7+A11</f>
        <v>0.2319373456680641</v>
      </c>
      <c r="B15" s="1">
        <f>B7+B11</f>
        <v>0.26726275809464634</v>
      </c>
    </row>
    <row r="17" ht="18">
      <c r="A17" s="1" t="s">
        <v>1</v>
      </c>
    </row>
    <row r="18" ht="18">
      <c r="A18" s="2">
        <f>MDETERM(A14:B15)</f>
        <v>0.003472698814871499</v>
      </c>
    </row>
    <row r="20" ht="18">
      <c r="A20" s="1" t="s">
        <v>15</v>
      </c>
    </row>
    <row r="21" ht="18">
      <c r="A21" s="2">
        <v>0.02227488637219979</v>
      </c>
    </row>
    <row r="23" ht="18">
      <c r="A23" s="1" t="s">
        <v>16</v>
      </c>
    </row>
    <row r="24" ht="18">
      <c r="A24" s="7">
        <f>(A18/A21)^0.5</f>
        <v>0.3948442435196889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K.U.Leuven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Goos</dc:creator>
  <cp:keywords/>
  <dc:description/>
  <cp:lastModifiedBy>Peter Goos</cp:lastModifiedBy>
  <dcterms:created xsi:type="dcterms:W3CDTF">2005-12-13T05:17:00Z</dcterms:created>
  <dcterms:modified xsi:type="dcterms:W3CDTF">2009-06-10T15:30:07Z</dcterms:modified>
  <cp:category/>
  <cp:version/>
  <cp:contentType/>
  <cp:contentStatus/>
</cp:coreProperties>
</file>